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<sst xmlns="http://schemas.openxmlformats.org/spreadsheetml/2006/main" count="21" uniqueCount="11">
  <si>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y (dB) =20*log10 (x)</t>
  </si>
  <si>
    <t>Gain, dB</t>
  </si>
  <si>
    <t>Value</t>
  </si>
  <si>
    <t>dB</t>
  </si>
  <si>
    <t>Gain</t>
  </si>
  <si>
    <t>WhiteBalance/Bayer Tile Pattern Gains</t>
  </si>
  <si>
    <t>Overall</t>
  </si>
  <si>
    <t>per AD doc</t>
  </si>
  <si>
    <t>per PGR doc</t>
  </si>
  <si>
    <t>Eq. 1</t>
  </si>
  <si>
    <t>Eq.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</si>
</sst>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workbookViewId="0" topLeftCell="A1">
      <selection activeCell="D23" sqref="D23"/>
    </sheetView>
  </sheetViews>
  <sheetFormatPr defaultColWidth="9.140625" defaultRowHeight="12.75"/>
  <cols>
    <col min="6" max="6" width="12.421875" style="0" bestFit="1" customWidth="1"/>
    <col min="7" max="7" width="10.57421875" style="0" bestFit="1" customWidth="1"/>
  </cols>
  <sheetData>
    <row r="2" ht="12.75">
      <c r="A2" t="s">
        <v>0</v>
      </c>
    </row>
    <row r="3" spans="5:7" ht="12.75">
      <c r="E3" s="9" t="s">
        <v>6</v>
      </c>
      <c r="F3" s="3" t="s">
        <v>6</v>
      </c>
      <c r="G3" s="3" t="s">
        <v>6</v>
      </c>
    </row>
    <row r="4" spans="5:9" s="2" customFormat="1" ht="12.75">
      <c r="E4" s="9" t="s">
        <v>1</v>
      </c>
      <c r="F4" s="3" t="s">
        <v>1</v>
      </c>
      <c r="G4" s="3" t="s">
        <v>4</v>
      </c>
      <c r="I4" s="2" t="s">
        <v>5</v>
      </c>
    </row>
    <row r="5" spans="4:11" s="2" customFormat="1" ht="12.75">
      <c r="D5" s="3" t="s">
        <v>2</v>
      </c>
      <c r="E5" s="10" t="s">
        <v>7</v>
      </c>
      <c r="F5" s="8" t="s">
        <v>8</v>
      </c>
      <c r="G5" s="8" t="s">
        <v>8</v>
      </c>
      <c r="I5" s="3" t="s">
        <v>2</v>
      </c>
      <c r="J5" s="3" t="s">
        <v>3</v>
      </c>
      <c r="K5" s="3" t="s">
        <v>4</v>
      </c>
    </row>
    <row r="6" spans="5:11" ht="13.5" thickBot="1">
      <c r="E6" s="11"/>
      <c r="I6">
        <v>0</v>
      </c>
      <c r="J6">
        <v>-2</v>
      </c>
      <c r="K6">
        <f aca="true" t="shared" si="0" ref="K6:K47">POWER(10,J6/20)</f>
        <v>0.7943282347242815</v>
      </c>
    </row>
    <row r="7" spans="1:11" ht="12.75">
      <c r="A7" s="4" t="s">
        <v>4</v>
      </c>
      <c r="B7" s="5" t="s">
        <v>3</v>
      </c>
      <c r="E7" s="11"/>
      <c r="I7">
        <f>I6+1</f>
        <v>1</v>
      </c>
      <c r="J7">
        <f>12*I7/63-2</f>
        <v>-1.8095238095238095</v>
      </c>
      <c r="K7">
        <f t="shared" si="0"/>
        <v>0.8119397610581338</v>
      </c>
    </row>
    <row r="8" spans="1:11" ht="13.5" thickBot="1">
      <c r="A8" s="6">
        <v>1</v>
      </c>
      <c r="B8" s="7">
        <f>20*LOG10(A8)</f>
        <v>0</v>
      </c>
      <c r="D8">
        <v>220</v>
      </c>
      <c r="E8" s="11">
        <f>20*LOG10((658+$D8)/(658-$D8))-0.4</f>
        <v>5.640408108040061</v>
      </c>
      <c r="F8">
        <f>20*LOG10((658+$D8)/(658-$D8))-6.0404</f>
        <v>8.108040061571842E-06</v>
      </c>
      <c r="G8">
        <f aca="true" t="shared" si="1" ref="G8:G29">POWER(10,F8/20)</f>
        <v>1.0000009334730446</v>
      </c>
      <c r="I8">
        <f aca="true" t="shared" si="2" ref="I8:I69">I7+1</f>
        <v>2</v>
      </c>
      <c r="J8">
        <f aca="true" t="shared" si="3" ref="J8:J69">12*I8/63-2</f>
        <v>-1.619047619047619</v>
      </c>
      <c r="K8">
        <f t="shared" si="0"/>
        <v>0.8299417630747693</v>
      </c>
    </row>
    <row r="9" spans="4:11" ht="12.75">
      <c r="D9">
        <v>221</v>
      </c>
      <c r="E9" s="11">
        <f aca="true" t="shared" si="4" ref="E9:E14">20*LOG10((658+$D9)/(658-$D9))-0.4</f>
        <v>5.670148762067001</v>
      </c>
      <c r="F9">
        <f aca="true" t="shared" si="5" ref="F9:F18">20*LOG10((658+$D9)/(658-$D9))-6.0404</f>
        <v>0.029748762067001167</v>
      </c>
      <c r="G9">
        <f t="shared" si="1"/>
        <v>1.0034308246560706</v>
      </c>
      <c r="I9">
        <f t="shared" si="2"/>
        <v>3</v>
      </c>
      <c r="J9">
        <f t="shared" si="3"/>
        <v>-1.4285714285714286</v>
      </c>
      <c r="K9">
        <f t="shared" si="0"/>
        <v>0.848342898244072</v>
      </c>
    </row>
    <row r="10" spans="4:11" ht="12.75">
      <c r="D10">
        <v>231</v>
      </c>
      <c r="E10" s="11">
        <f t="shared" si="4"/>
        <v>5.969477718903796</v>
      </c>
      <c r="F10">
        <f t="shared" si="5"/>
        <v>0.3290777189037968</v>
      </c>
      <c r="G10">
        <f t="shared" si="1"/>
        <v>1.0386133150112322</v>
      </c>
      <c r="I10">
        <f t="shared" si="2"/>
        <v>4</v>
      </c>
      <c r="J10">
        <f t="shared" si="3"/>
        <v>-1.2380952380952381</v>
      </c>
      <c r="K10">
        <f t="shared" si="0"/>
        <v>0.8671520159858681</v>
      </c>
    </row>
    <row r="11" spans="4:11" ht="12.75">
      <c r="D11">
        <v>232</v>
      </c>
      <c r="E11" s="11">
        <f t="shared" si="4"/>
        <v>5.999608150843878</v>
      </c>
      <c r="F11">
        <f t="shared" si="5"/>
        <v>0.35920815084387847</v>
      </c>
      <c r="G11">
        <f t="shared" si="1"/>
        <v>1.04222241085283</v>
      </c>
      <c r="I11">
        <f t="shared" si="2"/>
        <v>5</v>
      </c>
      <c r="J11">
        <f t="shared" si="3"/>
        <v>-1.0476190476190477</v>
      </c>
      <c r="K11">
        <f t="shared" si="0"/>
        <v>0.8863781619257631</v>
      </c>
    </row>
    <row r="12" spans="4:11" ht="12.75">
      <c r="D12">
        <v>233</v>
      </c>
      <c r="E12" s="11">
        <f t="shared" si="4"/>
        <v>6.029775479731265</v>
      </c>
      <c r="F12">
        <f t="shared" si="5"/>
        <v>0.38937547973126563</v>
      </c>
      <c r="G12">
        <f t="shared" si="1"/>
        <v>1.0458484906748584</v>
      </c>
      <c r="I12">
        <f t="shared" si="2"/>
        <v>6</v>
      </c>
      <c r="J12">
        <f t="shared" si="3"/>
        <v>-0.8571428571428572</v>
      </c>
      <c r="K12">
        <f t="shared" si="0"/>
        <v>0.9060305822453377</v>
      </c>
    </row>
    <row r="13" spans="4:11" ht="12.75">
      <c r="D13">
        <v>234</v>
      </c>
      <c r="E13" s="11">
        <f t="shared" si="4"/>
        <v>6.059979955667808</v>
      </c>
      <c r="F13">
        <f t="shared" si="5"/>
        <v>0.4195799556678086</v>
      </c>
      <c r="G13">
        <f t="shared" si="1"/>
        <v>1.049491674646991</v>
      </c>
      <c r="I13">
        <f t="shared" si="2"/>
        <v>7</v>
      </c>
      <c r="J13">
        <f t="shared" si="3"/>
        <v>-0.6666666666666667</v>
      </c>
      <c r="K13">
        <f t="shared" si="0"/>
        <v>0.9261187281287935</v>
      </c>
    </row>
    <row r="14" spans="4:11" ht="12.75">
      <c r="D14">
        <v>235</v>
      </c>
      <c r="E14" s="11">
        <f t="shared" si="4"/>
        <v>6.090221830270082</v>
      </c>
      <c r="F14">
        <f t="shared" si="5"/>
        <v>0.44982183027008205</v>
      </c>
      <c r="G14">
        <f t="shared" si="1"/>
        <v>1.0531520840752564</v>
      </c>
      <c r="I14">
        <f t="shared" si="2"/>
        <v>8</v>
      </c>
      <c r="J14">
        <f t="shared" si="3"/>
        <v>-0.4761904761904763</v>
      </c>
      <c r="K14">
        <f t="shared" si="0"/>
        <v>0.9466522603081896</v>
      </c>
    </row>
    <row r="15" spans="5:11" ht="12.75">
      <c r="E15" s="11"/>
      <c r="I15">
        <f t="shared" si="2"/>
        <v>9</v>
      </c>
      <c r="J15">
        <f t="shared" si="3"/>
        <v>-0.2857142857142858</v>
      </c>
      <c r="K15">
        <f t="shared" si="0"/>
        <v>0.9676410537094534</v>
      </c>
    </row>
    <row r="16" spans="4:11" ht="12.75">
      <c r="D16">
        <v>509</v>
      </c>
      <c r="E16" s="11">
        <f>20*LOG10((658+$D16)/(658-$D16))-0.4</f>
        <v>17.477691752661926</v>
      </c>
      <c r="F16">
        <f t="shared" si="5"/>
        <v>11.837291752661924</v>
      </c>
      <c r="G16">
        <f t="shared" si="1"/>
        <v>3.9071905118482597</v>
      </c>
      <c r="I16">
        <f t="shared" si="2"/>
        <v>10</v>
      </c>
      <c r="J16">
        <f t="shared" si="3"/>
        <v>-0.09523809523809534</v>
      </c>
      <c r="K16">
        <f t="shared" si="0"/>
        <v>0.9890952022014002</v>
      </c>
    </row>
    <row r="17" spans="4:11" ht="12.75">
      <c r="D17">
        <v>510</v>
      </c>
      <c r="E17" s="11">
        <f>20*LOG10((658+$D17)/(658-$D17))-0.4</f>
        <v>17.543622547628466</v>
      </c>
      <c r="F17">
        <f t="shared" si="5"/>
        <v>11.903222547628465</v>
      </c>
      <c r="G17">
        <f t="shared" si="1"/>
        <v>3.9369611336412147</v>
      </c>
      <c r="I17">
        <f t="shared" si="2"/>
        <v>11</v>
      </c>
      <c r="J17">
        <f t="shared" si="3"/>
        <v>0.09523809523809534</v>
      </c>
      <c r="K17">
        <f t="shared" si="0"/>
        <v>1.0110250234500473</v>
      </c>
    </row>
    <row r="18" spans="3:11" ht="13.5" thickBot="1">
      <c r="C18" s="15" t="s">
        <v>9</v>
      </c>
      <c r="D18" s="1">
        <v>511</v>
      </c>
      <c r="E18" s="12">
        <f>20*LOG10((658+$D18)/(658-$D18))-0.4</f>
        <v>17.60994352827328</v>
      </c>
      <c r="F18">
        <f t="shared" si="5"/>
        <v>11.96954352827328</v>
      </c>
      <c r="G18">
        <f t="shared" si="1"/>
        <v>3.967136797907545</v>
      </c>
      <c r="I18">
        <f t="shared" si="2"/>
        <v>12</v>
      </c>
      <c r="J18">
        <f t="shared" si="3"/>
        <v>0.2857142857142856</v>
      </c>
      <c r="K18">
        <f t="shared" si="0"/>
        <v>1.0334410638805562</v>
      </c>
    </row>
    <row r="19" spans="3:11" ht="12.75">
      <c r="C19" s="2" t="s">
        <v>10</v>
      </c>
      <c r="D19">
        <v>512</v>
      </c>
      <c r="E19" s="11">
        <f>0.0354*$D19-0.4</f>
        <v>17.724800000000002</v>
      </c>
      <c r="F19">
        <f>0.0354*$D19-6.0404</f>
        <v>12.0844</v>
      </c>
      <c r="G19">
        <f t="shared" si="1"/>
        <v>4.019943970667351</v>
      </c>
      <c r="I19">
        <f t="shared" si="2"/>
        <v>13</v>
      </c>
      <c r="J19">
        <f t="shared" si="3"/>
        <v>0.4761904761904763</v>
      </c>
      <c r="K19">
        <f t="shared" si="0"/>
        <v>1.0563541037491873</v>
      </c>
    </row>
    <row r="20" spans="4:11" ht="12.75">
      <c r="D20">
        <f>D19+1</f>
        <v>513</v>
      </c>
      <c r="E20" s="11">
        <f>0.0354*$D20-0.4</f>
        <v>17.7602</v>
      </c>
      <c r="F20">
        <f>0.0354*$D20-6.0404</f>
        <v>12.1198</v>
      </c>
      <c r="G20">
        <f t="shared" si="1"/>
        <v>4.036360987959616</v>
      </c>
      <c r="I20">
        <f t="shared" si="2"/>
        <v>14</v>
      </c>
      <c r="J20">
        <f t="shared" si="3"/>
        <v>0.6666666666666665</v>
      </c>
      <c r="K20">
        <f t="shared" si="0"/>
        <v>1.0797751623277096</v>
      </c>
    </row>
    <row r="21" spans="4:11" ht="12.75">
      <c r="D21">
        <f aca="true" t="shared" si="6" ref="D21:D27">D20+1</f>
        <v>514</v>
      </c>
      <c r="E21" s="11">
        <f aca="true" t="shared" si="7" ref="E21:E29">0.0354*$D21-0.4</f>
        <v>17.7956</v>
      </c>
      <c r="F21">
        <f aca="true" t="shared" si="8" ref="F21:F29">0.0354*$D21-6.0404</f>
        <v>12.155199999999999</v>
      </c>
      <c r="G21">
        <f t="shared" si="1"/>
        <v>4.052845050578565</v>
      </c>
      <c r="I21">
        <f t="shared" si="2"/>
        <v>15</v>
      </c>
      <c r="J21">
        <f t="shared" si="3"/>
        <v>0.8571428571428572</v>
      </c>
      <c r="K21">
        <f t="shared" si="0"/>
        <v>1.1037155032027572</v>
      </c>
    </row>
    <row r="22" spans="4:11" ht="12.75">
      <c r="D22">
        <f t="shared" si="6"/>
        <v>515</v>
      </c>
      <c r="E22" s="11">
        <f t="shared" si="7"/>
        <v>17.831000000000003</v>
      </c>
      <c r="F22">
        <f t="shared" si="8"/>
        <v>12.190600000000002</v>
      </c>
      <c r="G22">
        <f t="shared" si="1"/>
        <v>4.06939643233008</v>
      </c>
      <c r="I22">
        <f t="shared" si="2"/>
        <v>16</v>
      </c>
      <c r="J22">
        <f t="shared" si="3"/>
        <v>1.0476190476190474</v>
      </c>
      <c r="K22">
        <f t="shared" si="0"/>
        <v>1.128186639692679</v>
      </c>
    </row>
    <row r="23" spans="4:11" ht="12.75">
      <c r="D23">
        <f t="shared" si="6"/>
        <v>516</v>
      </c>
      <c r="E23" s="11">
        <f t="shared" si="7"/>
        <v>17.866400000000002</v>
      </c>
      <c r="F23">
        <f t="shared" si="8"/>
        <v>12.226</v>
      </c>
      <c r="G23">
        <f t="shared" si="1"/>
        <v>4.086015408138229</v>
      </c>
      <c r="I23">
        <f t="shared" si="2"/>
        <v>17</v>
      </c>
      <c r="J23">
        <f t="shared" si="3"/>
        <v>1.2380952380952381</v>
      </c>
      <c r="K23">
        <f t="shared" si="0"/>
        <v>1.1532003403844902</v>
      </c>
    </row>
    <row r="24" spans="4:11" ht="12.75">
      <c r="D24">
        <f t="shared" si="6"/>
        <v>517</v>
      </c>
      <c r="E24" s="11">
        <f t="shared" si="7"/>
        <v>17.9018</v>
      </c>
      <c r="F24">
        <f t="shared" si="8"/>
        <v>12.2614</v>
      </c>
      <c r="G24">
        <f t="shared" si="1"/>
        <v>4.102702254049846</v>
      </c>
      <c r="I24">
        <f t="shared" si="2"/>
        <v>18</v>
      </c>
      <c r="J24">
        <f t="shared" si="3"/>
        <v>1.4285714285714284</v>
      </c>
      <c r="K24">
        <f t="shared" si="0"/>
        <v>1.1787686347935873</v>
      </c>
    </row>
    <row r="25" spans="4:11" ht="12.75">
      <c r="D25">
        <f t="shared" si="6"/>
        <v>518</v>
      </c>
      <c r="E25" s="11">
        <f t="shared" si="7"/>
        <v>17.9372</v>
      </c>
      <c r="F25">
        <f t="shared" si="8"/>
        <v>12.2968</v>
      </c>
      <c r="G25">
        <f t="shared" si="1"/>
        <v>4.119457247239107</v>
      </c>
      <c r="I25">
        <f t="shared" si="2"/>
        <v>19</v>
      </c>
      <c r="J25">
        <f t="shared" si="3"/>
        <v>1.619047619047619</v>
      </c>
      <c r="K25">
        <f t="shared" si="0"/>
        <v>1.204903819148947</v>
      </c>
    </row>
    <row r="26" spans="4:11" ht="12.75">
      <c r="D26">
        <f t="shared" si="6"/>
        <v>519</v>
      </c>
      <c r="E26" s="11">
        <f t="shared" si="7"/>
        <v>17.972600000000003</v>
      </c>
      <c r="F26">
        <f t="shared" si="8"/>
        <v>12.332200000000002</v>
      </c>
      <c r="G26">
        <f t="shared" si="1"/>
        <v>4.136280666012141</v>
      </c>
      <c r="I26">
        <f t="shared" si="2"/>
        <v>20</v>
      </c>
      <c r="J26">
        <f t="shared" si="3"/>
        <v>1.8095238095238093</v>
      </c>
      <c r="K26">
        <f t="shared" si="0"/>
        <v>1.2316184623065913</v>
      </c>
    </row>
    <row r="27" spans="4:11" ht="12.75">
      <c r="D27">
        <f t="shared" si="6"/>
        <v>520</v>
      </c>
      <c r="E27" s="11">
        <f t="shared" si="7"/>
        <v>18.008000000000003</v>
      </c>
      <c r="F27">
        <f t="shared" si="8"/>
        <v>12.367600000000001</v>
      </c>
      <c r="G27">
        <f t="shared" si="1"/>
        <v>4.153172789811643</v>
      </c>
      <c r="I27">
        <f t="shared" si="2"/>
        <v>21</v>
      </c>
      <c r="J27">
        <f t="shared" si="3"/>
        <v>2</v>
      </c>
      <c r="K27">
        <f t="shared" si="0"/>
        <v>1.2589254117941673</v>
      </c>
    </row>
    <row r="28" spans="5:11" ht="12.75">
      <c r="E28" s="11"/>
      <c r="I28">
        <f t="shared" si="2"/>
        <v>22</v>
      </c>
      <c r="J28">
        <f t="shared" si="3"/>
        <v>2.1904761904761907</v>
      </c>
      <c r="K28">
        <f t="shared" si="0"/>
        <v>1.2868377999895395</v>
      </c>
    </row>
    <row r="29" spans="4:11" ht="12.75">
      <c r="D29">
        <v>1023</v>
      </c>
      <c r="E29" s="11">
        <f t="shared" si="7"/>
        <v>35.8142</v>
      </c>
      <c r="F29">
        <f t="shared" si="8"/>
        <v>30.1738</v>
      </c>
      <c r="G29">
        <f t="shared" si="1"/>
        <v>32.26190440440268</v>
      </c>
      <c r="I29">
        <f t="shared" si="2"/>
        <v>23</v>
      </c>
      <c r="J29">
        <f t="shared" si="3"/>
        <v>2.3809523809523814</v>
      </c>
      <c r="K29">
        <f t="shared" si="0"/>
        <v>1.3153690504363764</v>
      </c>
    </row>
    <row r="30" spans="9:11" ht="12.75">
      <c r="I30">
        <f t="shared" si="2"/>
        <v>24</v>
      </c>
      <c r="J30">
        <f t="shared" si="3"/>
        <v>2.571428571428571</v>
      </c>
      <c r="K30">
        <f t="shared" si="0"/>
        <v>1.344532884299761</v>
      </c>
    </row>
    <row r="31" spans="9:11" ht="12.75">
      <c r="I31">
        <f t="shared" si="2"/>
        <v>25</v>
      </c>
      <c r="J31">
        <f t="shared" si="3"/>
        <v>2.761904761904762</v>
      </c>
      <c r="K31">
        <f t="shared" si="0"/>
        <v>1.3743433269649332</v>
      </c>
    </row>
    <row r="32" spans="9:11" ht="12.75">
      <c r="I32">
        <f t="shared" si="2"/>
        <v>26</v>
      </c>
      <c r="J32">
        <f t="shared" si="3"/>
        <v>2.9523809523809526</v>
      </c>
      <c r="K32">
        <f t="shared" si="0"/>
        <v>1.4048147147823367</v>
      </c>
    </row>
    <row r="33" spans="9:11" ht="12.75">
      <c r="I33">
        <f t="shared" si="2"/>
        <v>27</v>
      </c>
      <c r="J33">
        <f t="shared" si="3"/>
        <v>3.1428571428571432</v>
      </c>
      <c r="K33">
        <f t="shared" si="0"/>
        <v>1.4359617019622148</v>
      </c>
    </row>
    <row r="34" spans="9:11" ht="12.75">
      <c r="I34">
        <f t="shared" si="2"/>
        <v>28</v>
      </c>
      <c r="J34">
        <f t="shared" si="3"/>
        <v>3.333333333333333</v>
      </c>
      <c r="K34">
        <f t="shared" si="0"/>
        <v>1.4677992676220697</v>
      </c>
    </row>
    <row r="35" spans="9:11" ht="12.75">
      <c r="I35">
        <f t="shared" si="2"/>
        <v>29</v>
      </c>
      <c r="J35">
        <f t="shared" si="3"/>
        <v>3.5238095238095237</v>
      </c>
      <c r="K35">
        <f t="shared" si="0"/>
        <v>1.5003427229903759</v>
      </c>
    </row>
    <row r="36" spans="9:11" ht="12.75">
      <c r="I36">
        <f t="shared" si="2"/>
        <v>30</v>
      </c>
      <c r="J36">
        <f t="shared" si="3"/>
        <v>3.7142857142857144</v>
      </c>
      <c r="K36">
        <f t="shared" si="0"/>
        <v>1.5336077187700117</v>
      </c>
    </row>
    <row r="37" spans="9:11" ht="12.75">
      <c r="I37">
        <f t="shared" si="2"/>
        <v>31</v>
      </c>
      <c r="J37">
        <f t="shared" si="3"/>
        <v>3.904761904761905</v>
      </c>
      <c r="K37">
        <f t="shared" si="0"/>
        <v>1.567610252664948</v>
      </c>
    </row>
    <row r="38" spans="9:11" ht="12.75">
      <c r="I38" s="2">
        <f t="shared" si="2"/>
        <v>32</v>
      </c>
      <c r="J38" s="2">
        <f t="shared" si="3"/>
        <v>4.095238095238095</v>
      </c>
      <c r="K38" s="2">
        <f t="shared" si="0"/>
        <v>1.6023666770738176</v>
      </c>
    </row>
    <row r="39" spans="9:11" ht="12.75">
      <c r="I39">
        <f t="shared" si="2"/>
        <v>33</v>
      </c>
      <c r="J39">
        <f t="shared" si="3"/>
        <v>4.285714285714286</v>
      </c>
      <c r="K39">
        <f t="shared" si="0"/>
        <v>1.6378937069540642</v>
      </c>
    </row>
    <row r="40" spans="9:11" ht="12.75">
      <c r="I40">
        <f t="shared" si="2"/>
        <v>34</v>
      </c>
      <c r="J40">
        <f t="shared" si="3"/>
        <v>4.476190476190476</v>
      </c>
      <c r="K40">
        <f t="shared" si="0"/>
        <v>1.6742084278604477</v>
      </c>
    </row>
    <row r="41" spans="9:11" ht="12.75">
      <c r="I41">
        <f t="shared" si="2"/>
        <v>35</v>
      </c>
      <c r="J41">
        <f t="shared" si="3"/>
        <v>4.666666666666667</v>
      </c>
      <c r="K41">
        <f t="shared" si="0"/>
        <v>1.7113283041617808</v>
      </c>
    </row>
    <row r="42" spans="4:11" ht="12.75">
      <c r="D42">
        <f>16/255</f>
        <v>0.06274509803921569</v>
      </c>
      <c r="I42">
        <f t="shared" si="2"/>
        <v>36</v>
      </c>
      <c r="J42">
        <f t="shared" si="3"/>
        <v>4.857142857142857</v>
      </c>
      <c r="K42">
        <f t="shared" si="0"/>
        <v>1.7492711874398423</v>
      </c>
    </row>
    <row r="43" spans="9:11" ht="12.75">
      <c r="I43">
        <f t="shared" si="2"/>
        <v>37</v>
      </c>
      <c r="J43">
        <f t="shared" si="3"/>
        <v>5.0476190476190474</v>
      </c>
      <c r="K43">
        <f t="shared" si="0"/>
        <v>1.788055325074506</v>
      </c>
    </row>
    <row r="44" spans="9:11" ht="12.75">
      <c r="I44">
        <f t="shared" si="2"/>
        <v>38</v>
      </c>
      <c r="J44">
        <f t="shared" si="3"/>
        <v>5.238095238095238</v>
      </c>
      <c r="K44">
        <f t="shared" si="0"/>
        <v>1.8276993690192174</v>
      </c>
    </row>
    <row r="45" spans="9:11" ht="12.75">
      <c r="I45">
        <f t="shared" si="2"/>
        <v>39</v>
      </c>
      <c r="J45">
        <f t="shared" si="3"/>
        <v>5.428571428571429</v>
      </c>
      <c r="K45">
        <f t="shared" si="0"/>
        <v>1.8682223847710373</v>
      </c>
    </row>
    <row r="46" spans="9:11" ht="12.75">
      <c r="I46">
        <f t="shared" si="2"/>
        <v>40</v>
      </c>
      <c r="J46">
        <f t="shared" si="3"/>
        <v>5.619047619047619</v>
      </c>
      <c r="K46">
        <f t="shared" si="0"/>
        <v>1.9096438605395627</v>
      </c>
    </row>
    <row r="47" spans="9:11" ht="12.75">
      <c r="I47">
        <f t="shared" si="2"/>
        <v>41</v>
      </c>
      <c r="J47">
        <f t="shared" si="3"/>
        <v>5.809523809523809</v>
      </c>
      <c r="K47">
        <f t="shared" si="0"/>
        <v>1.9519837166191412</v>
      </c>
    </row>
    <row r="48" spans="9:11" ht="12.75">
      <c r="I48">
        <f t="shared" si="2"/>
        <v>42</v>
      </c>
      <c r="J48">
        <f t="shared" si="3"/>
        <v>6</v>
      </c>
      <c r="K48">
        <f>POWER(10,J48/20)</f>
        <v>1.9952623149688797</v>
      </c>
    </row>
    <row r="49" spans="9:11" ht="12.75">
      <c r="I49">
        <f t="shared" si="2"/>
        <v>43</v>
      </c>
      <c r="J49">
        <f t="shared" si="3"/>
        <v>6.19047619047619</v>
      </c>
      <c r="K49">
        <f aca="true" t="shared" si="9" ref="K49:K69">POWER(10,J49/20)</f>
        <v>2.039500469005057</v>
      </c>
    </row>
    <row r="50" spans="9:11" ht="12.75">
      <c r="I50">
        <f t="shared" si="2"/>
        <v>44</v>
      </c>
      <c r="J50">
        <f t="shared" si="3"/>
        <v>6.380952380952381</v>
      </c>
      <c r="K50">
        <f t="shared" si="9"/>
        <v>2.0847194536106524</v>
      </c>
    </row>
    <row r="51" spans="9:11" ht="12.75">
      <c r="I51">
        <f t="shared" si="2"/>
        <v>45</v>
      </c>
      <c r="J51">
        <f t="shared" si="3"/>
        <v>6.571428571428571</v>
      </c>
      <c r="K51">
        <f t="shared" si="9"/>
        <v>2.130941015366797</v>
      </c>
    </row>
    <row r="52" spans="9:11" ht="12.75">
      <c r="I52">
        <f t="shared" si="2"/>
        <v>46</v>
      </c>
      <c r="J52">
        <f t="shared" si="3"/>
        <v>6.761904761904763</v>
      </c>
      <c r="K52">
        <f t="shared" si="9"/>
        <v>2.178187383011081</v>
      </c>
    </row>
    <row r="53" spans="9:11" ht="12.75">
      <c r="I53">
        <f t="shared" si="2"/>
        <v>47</v>
      </c>
      <c r="J53">
        <f t="shared" si="3"/>
        <v>6.9523809523809526</v>
      </c>
      <c r="K53">
        <f t="shared" si="9"/>
        <v>2.2264812781277263</v>
      </c>
    </row>
    <row r="54" spans="9:11" ht="12.75">
      <c r="I54">
        <f t="shared" si="2"/>
        <v>48</v>
      </c>
      <c r="J54">
        <f t="shared" si="3"/>
        <v>7.142857142857142</v>
      </c>
      <c r="K54">
        <f t="shared" si="9"/>
        <v>2.2758459260747883</v>
      </c>
    </row>
    <row r="55" spans="9:11" ht="12.75">
      <c r="I55">
        <f t="shared" si="2"/>
        <v>49</v>
      </c>
      <c r="J55">
        <f t="shared" si="3"/>
        <v>7.333333333333334</v>
      </c>
      <c r="K55">
        <f t="shared" si="9"/>
        <v>2.3263050671536263</v>
      </c>
    </row>
    <row r="56" spans="9:11" ht="12.75">
      <c r="I56" s="2">
        <f t="shared" si="2"/>
        <v>50</v>
      </c>
      <c r="J56" s="2">
        <f t="shared" si="3"/>
        <v>7.523809523809524</v>
      </c>
      <c r="K56" s="2">
        <f t="shared" si="9"/>
        <v>2.377882968026017</v>
      </c>
    </row>
    <row r="57" spans="9:11" ht="12.75">
      <c r="I57">
        <f t="shared" si="2"/>
        <v>51</v>
      </c>
      <c r="J57">
        <f t="shared" si="3"/>
        <v>7.7142857142857135</v>
      </c>
      <c r="K57">
        <f t="shared" si="9"/>
        <v>2.430604433384409</v>
      </c>
    </row>
    <row r="58" spans="9:11" ht="12.75">
      <c r="I58">
        <f t="shared" si="2"/>
        <v>52</v>
      </c>
      <c r="J58">
        <f t="shared" si="3"/>
        <v>7.904761904761905</v>
      </c>
      <c r="K58">
        <f t="shared" si="9"/>
        <v>2.4844948178809223</v>
      </c>
    </row>
    <row r="59" spans="9:11" ht="12.75">
      <c r="I59">
        <f t="shared" si="2"/>
        <v>53</v>
      </c>
      <c r="J59">
        <f t="shared" si="3"/>
        <v>8.095238095238095</v>
      </c>
      <c r="K59">
        <f t="shared" si="9"/>
        <v>2.539580038320829</v>
      </c>
    </row>
    <row r="60" spans="9:11" ht="12.75">
      <c r="I60">
        <f t="shared" si="2"/>
        <v>54</v>
      </c>
      <c r="J60">
        <f t="shared" si="3"/>
        <v>8.285714285714286</v>
      </c>
      <c r="K60">
        <f t="shared" si="9"/>
        <v>2.5958865861263947</v>
      </c>
    </row>
    <row r="61" spans="9:11" ht="12.75">
      <c r="I61">
        <f t="shared" si="2"/>
        <v>55</v>
      </c>
      <c r="J61">
        <f t="shared" si="3"/>
        <v>8.476190476190476</v>
      </c>
      <c r="K61">
        <f t="shared" si="9"/>
        <v>2.6534415400770466</v>
      </c>
    </row>
    <row r="62" spans="9:11" ht="12.75">
      <c r="I62">
        <f t="shared" si="2"/>
        <v>56</v>
      </c>
      <c r="J62">
        <f t="shared" si="3"/>
        <v>8.666666666666666</v>
      </c>
      <c r="K62">
        <f t="shared" si="9"/>
        <v>2.712272579332028</v>
      </c>
    </row>
    <row r="63" spans="9:11" ht="12.75">
      <c r="I63">
        <f t="shared" si="2"/>
        <v>57</v>
      </c>
      <c r="J63">
        <f t="shared" si="3"/>
        <v>8.857142857142858</v>
      </c>
      <c r="K63">
        <f t="shared" si="9"/>
        <v>2.7724079967417747</v>
      </c>
    </row>
    <row r="64" spans="9:11" ht="12.75">
      <c r="I64">
        <f t="shared" si="2"/>
        <v>58</v>
      </c>
      <c r="J64">
        <f t="shared" si="3"/>
        <v>9.047619047619047</v>
      </c>
      <c r="K64">
        <f t="shared" si="9"/>
        <v>2.833876712454428</v>
      </c>
    </row>
    <row r="65" spans="9:11" ht="12.75">
      <c r="I65">
        <f t="shared" si="2"/>
        <v>59</v>
      </c>
      <c r="J65">
        <f t="shared" si="3"/>
        <v>9.238095238095237</v>
      </c>
      <c r="K65">
        <f t="shared" si="9"/>
        <v>2.8967082878240302</v>
      </c>
    </row>
    <row r="66" spans="9:11" ht="12.75">
      <c r="I66">
        <f t="shared" si="2"/>
        <v>60</v>
      </c>
      <c r="J66">
        <f t="shared" si="3"/>
        <v>9.428571428571429</v>
      </c>
      <c r="K66">
        <f t="shared" si="9"/>
        <v>2.960932939627084</v>
      </c>
    </row>
    <row r="67" spans="9:11" ht="12.75">
      <c r="I67">
        <f t="shared" si="2"/>
        <v>61</v>
      </c>
      <c r="J67">
        <f t="shared" si="3"/>
        <v>9.619047619047619</v>
      </c>
      <c r="K67">
        <f t="shared" si="9"/>
        <v>3.0265815545943124</v>
      </c>
    </row>
    <row r="68" spans="9:11" ht="12.75">
      <c r="I68">
        <f t="shared" si="2"/>
        <v>62</v>
      </c>
      <c r="J68">
        <f t="shared" si="3"/>
        <v>9.80952380952381</v>
      </c>
      <c r="K68">
        <f t="shared" si="9"/>
        <v>3.093685704264621</v>
      </c>
    </row>
    <row r="69" spans="9:11" ht="12.75">
      <c r="I69">
        <f t="shared" si="2"/>
        <v>63</v>
      </c>
      <c r="J69">
        <f t="shared" si="3"/>
        <v>10</v>
      </c>
      <c r="K69">
        <f t="shared" si="9"/>
        <v>3.1622776601683795</v>
      </c>
    </row>
    <row r="70" ht="13.5" thickBot="1"/>
    <row r="71" spans="10:11" ht="12.75">
      <c r="J71" s="4" t="s">
        <v>3</v>
      </c>
      <c r="K71" s="5" t="s">
        <v>4</v>
      </c>
    </row>
    <row r="72" spans="10:11" ht="12.75">
      <c r="J72" s="13">
        <v>1</v>
      </c>
      <c r="K72" s="14">
        <f aca="true" t="shared" si="10" ref="K72:K77">POWER(10,J72/20)</f>
        <v>1.1220184543019636</v>
      </c>
    </row>
    <row r="73" spans="10:11" ht="12.75">
      <c r="J73" s="13">
        <v>2</v>
      </c>
      <c r="K73" s="14">
        <f t="shared" si="10"/>
        <v>1.2589254117941673</v>
      </c>
    </row>
    <row r="74" spans="10:11" ht="12.75">
      <c r="J74" s="13">
        <v>3</v>
      </c>
      <c r="K74" s="14">
        <f t="shared" si="10"/>
        <v>1.4125375446227544</v>
      </c>
    </row>
    <row r="75" spans="10:11" ht="12.75">
      <c r="J75" s="13">
        <v>4</v>
      </c>
      <c r="K75" s="14">
        <f t="shared" si="10"/>
        <v>1.5848931924611136</v>
      </c>
    </row>
    <row r="76" spans="10:11" ht="12.75">
      <c r="J76" s="13">
        <v>5</v>
      </c>
      <c r="K76" s="14">
        <f t="shared" si="10"/>
        <v>1.778279410038923</v>
      </c>
    </row>
    <row r="77" spans="10:11" ht="13.5" thickBot="1">
      <c r="J77" s="6">
        <v>6</v>
      </c>
      <c r="K77" s="7">
        <f t="shared" si="10"/>
        <v>1.9952623149688797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Towles</dc:creator>
  <cp:keywords/>
  <dc:description/>
  <cp:lastModifiedBy>Herman Towles</cp:lastModifiedBy>
  <dcterms:created xsi:type="dcterms:W3CDTF">2004-03-25T20:25:19Z</dcterms:created>
  <dcterms:modified xsi:type="dcterms:W3CDTF">2004-04-30T19:18:29Z</dcterms:modified>
  <cp:category/>
  <cp:version/>
  <cp:contentType/>
  <cp:contentStatus/>
</cp:coreProperties>
</file>